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\Desktop\POZIV\"/>
    </mc:Choice>
  </mc:AlternateContent>
  <xr:revisionPtr revIDLastSave="0" documentId="13_ncr:1_{A6AC4AB6-E14E-4340-9626-077FCD726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List1!$A$1:$G$145</definedName>
    <definedName name="_xlnm.Print_Titles" localSheetId="0">List1!$1:$1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" l="1"/>
  <c r="F118" i="1"/>
  <c r="F50" i="1" l="1"/>
  <c r="F131" i="1" s="1"/>
  <c r="G50" i="1"/>
  <c r="G82" i="1"/>
  <c r="F72" i="1"/>
  <c r="F133" i="1" s="1"/>
  <c r="G72" i="1"/>
  <c r="F106" i="1"/>
  <c r="F137" i="1" s="1"/>
  <c r="G137" i="1" s="1"/>
  <c r="F139" i="1"/>
  <c r="G31" i="1"/>
  <c r="G139" i="1"/>
  <c r="F31" i="1"/>
  <c r="F82" i="1"/>
  <c r="F135" i="1" s="1"/>
  <c r="G135" i="1" s="1"/>
  <c r="G106" i="1" l="1"/>
  <c r="G133" i="1" l="1"/>
  <c r="G131" i="1"/>
  <c r="G15" i="1"/>
  <c r="F15" i="1"/>
  <c r="F127" i="1" l="1"/>
  <c r="F129" i="1"/>
  <c r="G129" i="1" s="1"/>
  <c r="F140" i="1" l="1"/>
  <c r="F142" i="1" s="1"/>
  <c r="G127" i="1"/>
  <c r="G140" i="1" l="1"/>
  <c r="F144" i="1"/>
  <c r="G144" i="1" s="1"/>
  <c r="G142" i="1"/>
</calcChain>
</file>

<file path=xl/sharedStrings.xml><?xml version="1.0" encoding="utf-8"?>
<sst xmlns="http://schemas.openxmlformats.org/spreadsheetml/2006/main" count="304" uniqueCount="213">
  <si>
    <t>Red. Br</t>
  </si>
  <si>
    <t>Opis radova</t>
  </si>
  <si>
    <t>Količina</t>
  </si>
  <si>
    <t>Jed. cijena</t>
  </si>
  <si>
    <t>PRIPREMNI RADOVI</t>
  </si>
  <si>
    <t>m2</t>
  </si>
  <si>
    <t>III.</t>
  </si>
  <si>
    <t>m</t>
  </si>
  <si>
    <t>PRIPREMNI RADOVI UKUPNO:</t>
  </si>
  <si>
    <t>IV.</t>
  </si>
  <si>
    <t>I.</t>
  </si>
  <si>
    <t>Jed. mjere</t>
  </si>
  <si>
    <t>kom</t>
  </si>
  <si>
    <t>REKAPITULACIJA</t>
  </si>
  <si>
    <t xml:space="preserve">UKUPNO </t>
  </si>
  <si>
    <t>PDV (25 %)</t>
  </si>
  <si>
    <t xml:space="preserve">SVEUKUPNO SA PDV-OM </t>
  </si>
  <si>
    <t>V.</t>
  </si>
  <si>
    <t>Struganje postojeće boje sa zidova i plafona</t>
  </si>
  <si>
    <t>paušalno</t>
  </si>
  <si>
    <t>komplet</t>
  </si>
  <si>
    <t>Rušenje pregradnih zidnih istaka u prostoriji sale</t>
  </si>
  <si>
    <t>Demontaža unutarnjih jednokrilnih vrata i dovratnika</t>
  </si>
  <si>
    <t>Demontaža keramičkog zidnog sokla.</t>
  </si>
  <si>
    <t>Demontaža drvenih zaštitnih zidnih obloga u prostoriji sale</t>
  </si>
  <si>
    <t>Demontaža kamene ploče sa šanka</t>
  </si>
  <si>
    <t>Demontaža podnih gumenih usmjerivača za slijepe</t>
  </si>
  <si>
    <t>Rušenje zidnog nadvoja u poziciji hodnika</t>
  </si>
  <si>
    <t>Iznošenje, prijevoz i deponiranje nastalog građevinskog otpada</t>
  </si>
  <si>
    <t>I.2.</t>
  </si>
  <si>
    <t>I.1.</t>
  </si>
  <si>
    <t>I.3.</t>
  </si>
  <si>
    <t>I.4.</t>
  </si>
  <si>
    <t>I.5.</t>
  </si>
  <si>
    <t>I.6.</t>
  </si>
  <si>
    <t>I.7.</t>
  </si>
  <si>
    <t>I.8.</t>
  </si>
  <si>
    <t>I.9.</t>
  </si>
  <si>
    <t>Ukupno HRK</t>
  </si>
  <si>
    <t>Ukupno EUR</t>
  </si>
  <si>
    <t>II.</t>
  </si>
  <si>
    <t>VODOINSTALATERSKI RADOVI</t>
  </si>
  <si>
    <t>II.1.</t>
  </si>
  <si>
    <t>Demontaža postojećih sanitarnih elemenata i dijela postojeće vodovodne instalacije, sa postavljanjem privremenog gradilišnog priključka za vodu</t>
  </si>
  <si>
    <t>II.2.</t>
  </si>
  <si>
    <t xml:space="preserve">Dobava,montaža i spajanje dovodnih i odvodnih cijevi unutar malog sanitarnog čvora prema izvedenom idejnom rješenju. Instalacija se postavlja za ugradbeni vodokotlić i umivaonik. Dovod tople vode se izvodi iz pozicije sanitarnog čvora za invalide.
U cijenu je uračunata dobava i montaža ugradbenog
vodokotlića
</t>
  </si>
  <si>
    <t>II.3.</t>
  </si>
  <si>
    <t>c) kuhinja</t>
  </si>
  <si>
    <t>II.4.</t>
  </si>
  <si>
    <t>Dobava,montaža i spajanje dovodnih i odvodnih cijevi unutar sanitarnog čvora za invalide prema izvedenom idejnom rješenju. Instalacija se postavlja za umivaonik, pisoar, ugradbeni vodokotlić i akumulacijski bojler. U cijenu je uračunata dobava ugradbenog vodokotlića.</t>
  </si>
  <si>
    <t>Dobava, montaža i spajanje dovodnih i odvodnih cijevi za operativni dio kuhinje, prema izvedenom idejnom rješenju. Instalacija se postavlja za pripadajući sudoper. Dovod tople vode se izvodi iz pozicije sanitarnog čvora za invalide</t>
  </si>
  <si>
    <t>II.5.</t>
  </si>
  <si>
    <t>Pomoćni građevinski radovi pri izvedbi vodoinstalaterskih radova</t>
  </si>
  <si>
    <t xml:space="preserve">II.6. </t>
  </si>
  <si>
    <t>II.7.</t>
  </si>
  <si>
    <t>Iznošenje, prijevoz i deponiranje građevinskog otpada nastalog prilikom izvedbe vodoinstalaterskih radova.</t>
  </si>
  <si>
    <t xml:space="preserve">II.8. </t>
  </si>
  <si>
    <t>Dobava sanitarne opreme: dvije viseće školjke, dva umivaonika kompletno sa sifonima i slavinama, pisoar, akumulacijski bojler, zrcalo, etažeri i sitni spojni sanitarni materijal kompletno za dva sanitarna čvora. Sanitarni elementi u u velikom wc-u su u potpunosti prilagođeni osobama s invaliditetom.</t>
  </si>
  <si>
    <t xml:space="preserve">a) mali sanitarni čvor, </t>
  </si>
  <si>
    <t xml:space="preserve"> b) sanitarni čvor za invalide</t>
  </si>
  <si>
    <t xml:space="preserve">Montaža i spajanje vodoinstalaterske opreme: </t>
  </si>
  <si>
    <t>VODOINSTALATERSKI RADOVI UKUPNO:</t>
  </si>
  <si>
    <t>III.1.</t>
  </si>
  <si>
    <t>Izvedba gletanja i bojanja zidova i plafona u klasi poludisperzivnih boja na bazi vode.</t>
  </si>
  <si>
    <t xml:space="preserve">III.2. </t>
  </si>
  <si>
    <t>Izvedba parcijalnog gletanja i bojanja zidova i plafona u klasi poludisperzivnih boja na bazi vode</t>
  </si>
  <si>
    <t xml:space="preserve">III.3. </t>
  </si>
  <si>
    <t>Priprema, gletanje i bojanje zidova s dekorativnom bojom prilagođenom za pisanje kredom</t>
  </si>
  <si>
    <t>III.4.</t>
  </si>
  <si>
    <t>Postavljanje aluminijskih bridnica na kutove zidova</t>
  </si>
  <si>
    <t xml:space="preserve">III.5. </t>
  </si>
  <si>
    <t>Dobava i postavljanje zaštitnog kartona na podove</t>
  </si>
  <si>
    <t>III.6.</t>
  </si>
  <si>
    <t>Izvedba pripreme i bojanja postojećih vrata u kuhinji</t>
  </si>
  <si>
    <t>III.7.</t>
  </si>
  <si>
    <t>Izvedba pripreme i bojanja postojeće vanjske PVC stolarije</t>
  </si>
  <si>
    <t xml:space="preserve">III.8. </t>
  </si>
  <si>
    <t>Iznošenje, prijevoz i deponiranje građevinskog otpada nastalog prilikom izvođenja bojadisarskih radova</t>
  </si>
  <si>
    <t>ZIDARSKO-ZANATSKI I BOJADISARSKI RADOVI UKUPNO:</t>
  </si>
  <si>
    <t>ELEKTROINSTALATERSKI I KLIMATIZACIJSKI RADOVI</t>
  </si>
  <si>
    <t xml:space="preserve">IV.1. </t>
  </si>
  <si>
    <t>Dobava, montaža i spajanje nadgradnog GRO sa pripadajućom FID-o sklopkom i automatskim osiguračima</t>
  </si>
  <si>
    <t>IV.2.</t>
  </si>
  <si>
    <t xml:space="preserve">IV.3. </t>
  </si>
  <si>
    <t>Dobava, montaža i spajanje instalacije termike, prema izvedenom idejnom rješenju</t>
  </si>
  <si>
    <t>Dobava, montaža i spajanje instalacije rasvjete prema izvedenom idejnom rješenju</t>
  </si>
  <si>
    <t xml:space="preserve">IV.4. </t>
  </si>
  <si>
    <t>Dobava, montaža i spajanje instalacije slabe struje prema izvedenom idejnom rješenju</t>
  </si>
  <si>
    <t>IV.5.</t>
  </si>
  <si>
    <t>Montaža i spajanje rasvjetnih tijela</t>
  </si>
  <si>
    <t>IV.6.</t>
  </si>
  <si>
    <t>IV.7.</t>
  </si>
  <si>
    <t>Montaža i spajanje podžbuknih utičnica i prekidača</t>
  </si>
  <si>
    <t>IV.8.</t>
  </si>
  <si>
    <t>IV.9.</t>
  </si>
  <si>
    <t>Montaža i spajanje električnih uređaja</t>
  </si>
  <si>
    <t>Spajanje električnih uređaja</t>
  </si>
  <si>
    <t>IV.10.</t>
  </si>
  <si>
    <t>IV.11.</t>
  </si>
  <si>
    <t>IV.12.</t>
  </si>
  <si>
    <t>IV.13.</t>
  </si>
  <si>
    <t>IV.14.</t>
  </si>
  <si>
    <r>
      <t xml:space="preserve"> </t>
    </r>
    <r>
      <rPr>
        <sz val="10"/>
        <color theme="1"/>
        <rFont val="Calibri"/>
        <family val="2"/>
        <scheme val="minor"/>
      </rPr>
      <t>Montaža i spajanje nadgradnih utičnica i prekidača</t>
    </r>
  </si>
  <si>
    <r>
      <t xml:space="preserve"> </t>
    </r>
    <r>
      <rPr>
        <sz val="10"/>
        <color theme="1"/>
        <rFont val="Calibri"/>
        <family val="2"/>
        <scheme val="minor"/>
      </rPr>
      <t>Montaža i spajanje instalacijskih nadgradnih PNT cijevi</t>
    </r>
  </si>
  <si>
    <r>
      <t xml:space="preserve"> </t>
    </r>
    <r>
      <rPr>
        <sz val="10"/>
        <color theme="1"/>
        <rFont val="Calibri"/>
        <family val="2"/>
        <scheme val="minor"/>
      </rPr>
      <t>Građevinska pripomoć pri izvedbi elektroinstalaterskih radova</t>
    </r>
  </si>
  <si>
    <r>
      <t xml:space="preserve"> </t>
    </r>
    <r>
      <rPr>
        <sz val="10"/>
        <color theme="1"/>
        <rFont val="Calibri"/>
        <family val="2"/>
        <scheme val="minor"/>
      </rPr>
      <t>Iznošenje, prijevoz i deponiranje građevinskog otpada nastalog prilikom izvedbe elektroinstalaterskih radova</t>
    </r>
  </si>
  <si>
    <t>Ispitivanje postojeće električne instalacje, demontaža i anuliranje dijela postojeće električne instalacije, te demontaža postojeće elektroinstalaterske opreme, sa postavljanjem privremenog gradilišnog priključka</t>
  </si>
  <si>
    <t>Dobava utičnica,prekidača i rasvjetnih tijela prema specifikaciji naraljenoj prilikom pregleda objekta</t>
  </si>
  <si>
    <t>ELEKTROINSTALACIJSKI I KLIMATIZACIJSKI RADOVI UKUPNO:</t>
  </si>
  <si>
    <t>Demontaža postojećih unutarnjih klima jedinica</t>
  </si>
  <si>
    <t>Montaža,spajanje i puštanje u rad unutarnjih klima jedinica</t>
  </si>
  <si>
    <t>IV.15.</t>
  </si>
  <si>
    <t>IV.16.</t>
  </si>
  <si>
    <t>IV.17.</t>
  </si>
  <si>
    <t>Građevinska pripomoć pri izvedbi klimatizacijskih radova</t>
  </si>
  <si>
    <t>KERAMIČARSKI  RADOVI</t>
  </si>
  <si>
    <t>V.1.</t>
  </si>
  <si>
    <t>Postavljanje zidnih keramičkih pločicas dobavom vezivog materijala. Pločice se postavljaju u fleksibilnom ljepilu</t>
  </si>
  <si>
    <t>V.2.</t>
  </si>
  <si>
    <t>Postavljanje podnih keramičkih pločica s dobavom vezivog materijala. Pločice se postavljaju u fleksibilnom ljepilu</t>
  </si>
  <si>
    <t>V.3.</t>
  </si>
  <si>
    <t>Izvedba postavljanja zidnog sokla</t>
  </si>
  <si>
    <t>V.4.</t>
  </si>
  <si>
    <t>Izvedba silikoniranja spojeva pločica</t>
  </si>
  <si>
    <t>Iznošenje, prijevoz i deponiranje građevinskog otpada nastalog prilikom izvođenja keramičarskih radova</t>
  </si>
  <si>
    <t>V.5.</t>
  </si>
  <si>
    <t>V.6.</t>
  </si>
  <si>
    <t>KERAMIČARSKI RADOVI UKUPNO:</t>
  </si>
  <si>
    <t>VI.</t>
  </si>
  <si>
    <t>STOLARSKI RADOVI</t>
  </si>
  <si>
    <t>VI.1.</t>
  </si>
  <si>
    <t>VI.2.</t>
  </si>
  <si>
    <t xml:space="preserve">Izrada i montaža zidnih dekorativnih letvica izvedenih od drveta jele-smreke, dimenzija: </t>
  </si>
  <si>
    <t>a) 3x4x360 cm</t>
  </si>
  <si>
    <t>b) 3x4x232 cm</t>
  </si>
  <si>
    <t>c) 3x4x68 cm</t>
  </si>
  <si>
    <t xml:space="preserve">VI.3. </t>
  </si>
  <si>
    <t>Izvedba kutije za oblogu strujnog razvodnog ormara izvedenog od drveta bukve</t>
  </si>
  <si>
    <t>VI.4.</t>
  </si>
  <si>
    <t>Izvedba obloge zidnih špala pri ulazu u salu izvedene od drveta bukve</t>
  </si>
  <si>
    <t>VI.5.</t>
  </si>
  <si>
    <t>Izvedba kutije za oblogu akumulacijskog bojlera izvedene od drveta bukve</t>
  </si>
  <si>
    <t>VI.6.</t>
  </si>
  <si>
    <t>Izvedba obloge zidne špale pri ulazu u kuhinju izvedene od drveta bukve</t>
  </si>
  <si>
    <t>VI.7.</t>
  </si>
  <si>
    <t>Izvedba zidnog panela pri kuhinjskom zidu dimenzija 94x105cm izvedenog od drveta bukve</t>
  </si>
  <si>
    <t>VI.8.</t>
  </si>
  <si>
    <t>Izvedba zidne zaštitne obloge za stolice, dimenzija 350x20x20 cm izvedene od drveta bukve</t>
  </si>
  <si>
    <t xml:space="preserve">VI.9. </t>
  </si>
  <si>
    <t>Izvedba obloge nosača za kuhinjsku napu dimenzija 20x5 cm, dužine 220 cm, izvedena od drveta bukve</t>
  </si>
  <si>
    <t>VI.10.</t>
  </si>
  <si>
    <t>Izvedba kliznih vrata za skladište za zidarski otvor dimenzija 81x210 cm</t>
  </si>
  <si>
    <t>VI.11.</t>
  </si>
  <si>
    <t>Izvedba krilnih vrata za sanitarni čvor za invalide. Zidarski otvor dimenzija 93x210 cm</t>
  </si>
  <si>
    <t>VI.12.</t>
  </si>
  <si>
    <t>Izvedba krilnih vrata za mali sanitarni čvor za zidarski otvor dimenzija 70x205 cm</t>
  </si>
  <si>
    <t>VI.13.</t>
  </si>
  <si>
    <t>Izvedba obloge za nosač dozera pri šanku, dimenzije 236x20 cm, izvedene od drveta bukve</t>
  </si>
  <si>
    <t>VI.14.</t>
  </si>
  <si>
    <t>Izvedba ormarića za računalo, izvedenog od drveta bukve</t>
  </si>
  <si>
    <t>a) 5 m</t>
  </si>
  <si>
    <t>b) 2,4 m</t>
  </si>
  <si>
    <t xml:space="preserve">Dobava i montaža klupe izvedene od metalne podkonstrukcije, obložene daskom od drveta bukve. Dužina klupe: </t>
  </si>
  <si>
    <t>STOLARSKI RADOVI UKUPNO:</t>
  </si>
  <si>
    <t>VII.</t>
  </si>
  <si>
    <t>VANJSKI RADOVI</t>
  </si>
  <si>
    <t xml:space="preserve">VII.1. </t>
  </si>
  <si>
    <t>Dobava, postavljanje i fugiranje dekorativne cigle debljine 3 cm, na zidove pri vanjskom šekatu</t>
  </si>
  <si>
    <t>Izvedba demontaže postojeće nadgradne instalacije od klima jedinice sa postavljanjem nove podžbukne instalacije za klima jedinicu. U cijenu je uračunat rad pri unutarnjoj i vanskoj klima jedinici s nadopunom plina.</t>
  </si>
  <si>
    <t>VII.2.</t>
  </si>
  <si>
    <t>VII.3.</t>
  </si>
  <si>
    <t>Dobava i postavljanje limenog opšava u crvenoj boji, razvijene širine 35 cm</t>
  </si>
  <si>
    <t>VII.4.</t>
  </si>
  <si>
    <t>Izvedba elektroinstalaterskih radova u svrhu postavljanja električne instalacije rasvjete i termike za prostor štekata. U cijenu je uračunata dobava rasvjetnih tijela prema odabiru dizajnera, utičnica i prekidača</t>
  </si>
  <si>
    <t>VII.5.</t>
  </si>
  <si>
    <t>VII.6.</t>
  </si>
  <si>
    <t>Priprema i lakiranje drvenih elemenata na vanjskim stolicama (2 rukohvata i naslon)</t>
  </si>
  <si>
    <t>Izvedba bojanja vanjske betonske rampe za invalide</t>
  </si>
  <si>
    <t>VII.7.</t>
  </si>
  <si>
    <t>VANJSKI RADOVI UKUPNO:</t>
  </si>
  <si>
    <t>I.10.</t>
  </si>
  <si>
    <t>II.9.</t>
  </si>
  <si>
    <t>III.9.</t>
  </si>
  <si>
    <t>IV.18.</t>
  </si>
  <si>
    <t>V.7.</t>
  </si>
  <si>
    <t>VI.15.</t>
  </si>
  <si>
    <t>Popunjavanje i bandažiranje rupa i šliceva na zidovima i plafonima, nastali prilikom pripremnih i instalacijskih radova</t>
  </si>
  <si>
    <t>Postavljanje rabic mrežice na betonske zidove</t>
  </si>
  <si>
    <t>Izvedba oblaganja ugradbenog vodokotlica GK pločama i pripadajućom podkonstrukcijom do visine 120 cm i širine 80 cm</t>
  </si>
  <si>
    <t>Izvedba niveliranja podova do visine 3-5 mm</t>
  </si>
  <si>
    <t>Izvedba obrade špala za unutarnja vrata, kao priprema za izradu zidarskih otvora za nova vrata</t>
  </si>
  <si>
    <t>Dobava, montaža i fugiranje dekorativne cigle</t>
  </si>
  <si>
    <t>Iznošenje, prijevoz i deponiranje građevinskog otpada, nastalog prilikom izvođenja zidarsko-zanatskih radova</t>
  </si>
  <si>
    <t>III.10.</t>
  </si>
  <si>
    <t>III.11.</t>
  </si>
  <si>
    <t>III.12.</t>
  </si>
  <si>
    <t>III.13.</t>
  </si>
  <si>
    <t>III.14.</t>
  </si>
  <si>
    <t>III.15.</t>
  </si>
  <si>
    <r>
      <t>Dobava keramičarskih pločica I klase (</t>
    </r>
    <r>
      <rPr>
        <sz val="10"/>
        <rFont val="Calibri"/>
        <family val="2"/>
        <scheme val="minor"/>
      </rPr>
      <t>prema odabiru dizajnera)</t>
    </r>
    <r>
      <rPr>
        <sz val="10"/>
        <color theme="1"/>
        <rFont val="Calibri"/>
        <family val="2"/>
        <scheme val="minor"/>
      </rPr>
      <t>, zidnog sokla, fugamola, silikona i aluminijskih lajsni</t>
    </r>
  </si>
  <si>
    <t xml:space="preserve">PRIPREMNI RADOVI </t>
  </si>
  <si>
    <t xml:space="preserve">VODOINSTALATERSKI RADOVI </t>
  </si>
  <si>
    <t xml:space="preserve">ZIDARSKO BOJADISARSKI RADOVI </t>
  </si>
  <si>
    <t xml:space="preserve">ELEKTROINSTALACIJSKI I KLIMATIZACIJSKI RADOVI </t>
  </si>
  <si>
    <t>KERAMIČARSKI RADOVI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</si>
  <si>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pripremnih radova. 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</si>
  <si>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vodoinstalaterskih radova. 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</si>
  <si>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zidarskih i bojadisarskih radova. </t>
  </si>
  <si>
    <t>ZIDARSKI I BOJADISARSKI RADOVI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</si>
  <si>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elektroinstalacijskih i klimatizacijskih radova. 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</si>
  <si>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keramičarskih radova. 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</si>
  <si>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stolarskih radova. </t>
  </si>
  <si>
    <t xml:space="preserve">Izvedba neplaniranih vantroškovničkih radova - razni nepredviđeni radovi koji se nisu mogli predvidjeti ovim troškovnikom, a izvodit će se na temelju dogovora ponuditelja i naručitelja. Radovi će se obračunati na temelju stvarnih troškova, a predviđa se do 10% iznosa vanjskih radova.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</si>
</sst>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n&quot;"/>
    <numFmt numFmtId="165" formatCode="_-* #,##0.00\ [$€-1]_-;\-* #,##0.00\ [$€-1]_-;_-* &quot;-&quot;??\ [$€-1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.5"/>
      <color theme="1"/>
      <name val="Microsoft Sans Serif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.5"/>
      <color theme="1"/>
      <name val="Microsoft Sans Serif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>
      <alignment horizontal="justify" vertical="top" wrapText="1"/>
    </xf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5" fillId="2" borderId="3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164" fontId="8" fillId="0" borderId="0" xfId="0" applyNumberFormat="1" applyFont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2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1" applyNumberFormat="1" applyFont="1" applyFill="1" applyAlignment="1">
      <alignment horizontal="center"/>
    </xf>
    <xf numFmtId="0" fontId="0" fillId="2" borderId="1" xfId="0" applyFill="1" applyBorder="1" applyAlignment="1">
      <alignment vertical="center"/>
    </xf>
    <xf numFmtId="165" fontId="4" fillId="2" borderId="1" xfId="0" applyNumberFormat="1" applyFont="1" applyFill="1" applyBorder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2" borderId="3" xfId="0" applyFont="1" applyFill="1" applyBorder="1"/>
    <xf numFmtId="164" fontId="14" fillId="2" borderId="4" xfId="0" applyNumberFormat="1" applyFont="1" applyFill="1" applyBorder="1"/>
    <xf numFmtId="165" fontId="14" fillId="2" borderId="1" xfId="0" applyNumberFormat="1" applyFont="1" applyFill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0" fillId="0" borderId="0" xfId="0" applyNumberFormat="1"/>
    <xf numFmtId="4" fontId="13" fillId="0" borderId="0" xfId="0" applyNumberFormat="1" applyFont="1"/>
    <xf numFmtId="4" fontId="13" fillId="0" borderId="0" xfId="2" applyNumberFormat="1" applyFont="1" applyFill="1"/>
    <xf numFmtId="4" fontId="12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0" fillId="3" borderId="3" xfId="0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5" xfId="0" applyBorder="1"/>
    <xf numFmtId="164" fontId="0" fillId="0" borderId="5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164" fontId="13" fillId="0" borderId="1" xfId="0" applyNumberFormat="1" applyFont="1" applyBorder="1"/>
    <xf numFmtId="165" fontId="13" fillId="0" borderId="1" xfId="0" applyNumberFormat="1" applyFont="1" applyBorder="1"/>
    <xf numFmtId="0" fontId="13" fillId="0" borderId="1" xfId="0" applyFont="1" applyBorder="1"/>
    <xf numFmtId="0" fontId="0" fillId="0" borderId="1" xfId="0" applyBorder="1" applyAlignment="1">
      <alignment horizontal="left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64" fontId="5" fillId="3" borderId="1" xfId="0" applyNumberFormat="1" applyFont="1" applyFill="1" applyBorder="1"/>
    <xf numFmtId="164" fontId="14" fillId="3" borderId="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164" fontId="14" fillId="0" borderId="0" xfId="0" applyNumberFormat="1" applyFont="1" applyAlignment="1">
      <alignment horizontal="right"/>
    </xf>
    <xf numFmtId="165" fontId="14" fillId="0" borderId="0" xfId="0" applyNumberFormat="1" applyFont="1"/>
    <xf numFmtId="0" fontId="0" fillId="0" borderId="5" xfId="0" applyBorder="1" applyAlignment="1">
      <alignment wrapText="1"/>
    </xf>
    <xf numFmtId="0" fontId="3" fillId="0" borderId="5" xfId="0" applyFont="1" applyBorder="1"/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</cellXfs>
  <cellStyles count="8">
    <cellStyle name="Comma" xfId="1" builtinId="3"/>
    <cellStyle name="Comma 2" xfId="7" xr:uid="{00000000-0005-0000-0000-000001000000}"/>
    <cellStyle name="merge" xfId="4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  <cellStyle name="Obično_troskovnik vod i kanal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tabSelected="1" view="pageLayout" topLeftCell="A25" zoomScaleNormal="100" zoomScaleSheetLayoutView="100" workbookViewId="0">
      <selection activeCell="G55" sqref="G55"/>
    </sheetView>
  </sheetViews>
  <sheetFormatPr defaultRowHeight="15" x14ac:dyDescent="0.25"/>
  <cols>
    <col min="1" max="1" width="5.28515625" style="11" customWidth="1"/>
    <col min="2" max="2" width="41.42578125" customWidth="1"/>
    <col min="3" max="3" width="8.42578125" customWidth="1"/>
    <col min="5" max="5" width="10.28515625" customWidth="1"/>
    <col min="6" max="6" width="12.42578125" customWidth="1"/>
    <col min="7" max="7" width="11.42578125" customWidth="1"/>
  </cols>
  <sheetData>
    <row r="1" spans="1:9" ht="30.75" customHeight="1" x14ac:dyDescent="0.25">
      <c r="A1" s="7" t="s">
        <v>0</v>
      </c>
      <c r="B1" s="6" t="s">
        <v>1</v>
      </c>
      <c r="C1" s="7" t="s">
        <v>11</v>
      </c>
      <c r="D1" s="6" t="s">
        <v>2</v>
      </c>
      <c r="E1" s="6" t="s">
        <v>3</v>
      </c>
      <c r="F1" s="6" t="s">
        <v>38</v>
      </c>
      <c r="G1" s="59" t="s">
        <v>39</v>
      </c>
    </row>
    <row r="3" spans="1:9" x14ac:dyDescent="0.25">
      <c r="A3" s="14" t="s">
        <v>10</v>
      </c>
      <c r="B3" s="8" t="s">
        <v>4</v>
      </c>
      <c r="C3" s="9"/>
      <c r="D3" s="9"/>
      <c r="E3" s="9"/>
      <c r="F3" s="9"/>
      <c r="G3" s="23"/>
    </row>
    <row r="4" spans="1:9" x14ac:dyDescent="0.25">
      <c r="A4" s="15"/>
      <c r="B4" s="1"/>
      <c r="I4" s="4"/>
    </row>
    <row r="5" spans="1:9" x14ac:dyDescent="0.25">
      <c r="A5" s="60" t="s">
        <v>30</v>
      </c>
      <c r="B5" s="19" t="s">
        <v>18</v>
      </c>
      <c r="C5" s="52" t="s">
        <v>5</v>
      </c>
      <c r="D5" s="21">
        <v>180</v>
      </c>
      <c r="E5" s="47"/>
      <c r="F5" s="47"/>
      <c r="G5" s="47"/>
    </row>
    <row r="6" spans="1:9" x14ac:dyDescent="0.25">
      <c r="A6" s="60" t="s">
        <v>29</v>
      </c>
      <c r="B6" s="19" t="s">
        <v>21</v>
      </c>
      <c r="C6" s="52" t="s">
        <v>5</v>
      </c>
      <c r="D6" s="21">
        <v>3</v>
      </c>
      <c r="E6" s="47"/>
      <c r="F6" s="47"/>
      <c r="G6" s="47"/>
    </row>
    <row r="7" spans="1:9" ht="25.5" x14ac:dyDescent="0.25">
      <c r="A7" s="60" t="s">
        <v>31</v>
      </c>
      <c r="B7" s="20" t="s">
        <v>22</v>
      </c>
      <c r="C7" s="52" t="s">
        <v>12</v>
      </c>
      <c r="D7" s="21">
        <v>3</v>
      </c>
      <c r="E7" s="47"/>
      <c r="F7" s="47"/>
      <c r="G7" s="47"/>
    </row>
    <row r="8" spans="1:9" x14ac:dyDescent="0.25">
      <c r="A8" s="60" t="s">
        <v>32</v>
      </c>
      <c r="B8" s="20" t="s">
        <v>23</v>
      </c>
      <c r="C8" s="52" t="s">
        <v>19</v>
      </c>
      <c r="D8" s="21">
        <v>1</v>
      </c>
      <c r="E8" s="47"/>
      <c r="F8" s="47"/>
      <c r="G8" s="47"/>
    </row>
    <row r="9" spans="1:9" ht="25.5" x14ac:dyDescent="0.25">
      <c r="A9" s="60" t="s">
        <v>33</v>
      </c>
      <c r="B9" s="20" t="s">
        <v>24</v>
      </c>
      <c r="C9" s="52" t="s">
        <v>20</v>
      </c>
      <c r="D9" s="21">
        <v>1</v>
      </c>
      <c r="E9" s="47"/>
      <c r="F9" s="47"/>
      <c r="G9" s="47"/>
    </row>
    <row r="10" spans="1:9" x14ac:dyDescent="0.25">
      <c r="A10" s="60" t="s">
        <v>34</v>
      </c>
      <c r="B10" s="20" t="s">
        <v>25</v>
      </c>
      <c r="C10" s="52" t="s">
        <v>12</v>
      </c>
      <c r="D10" s="21">
        <v>1</v>
      </c>
      <c r="E10" s="47"/>
      <c r="F10" s="47"/>
      <c r="G10" s="47"/>
    </row>
    <row r="11" spans="1:9" ht="25.5" x14ac:dyDescent="0.25">
      <c r="A11" s="60" t="s">
        <v>35</v>
      </c>
      <c r="B11" s="20" t="s">
        <v>26</v>
      </c>
      <c r="C11" s="52" t="s">
        <v>20</v>
      </c>
      <c r="D11" s="21">
        <v>1</v>
      </c>
      <c r="E11" s="47"/>
      <c r="F11" s="47"/>
      <c r="G11" s="47"/>
    </row>
    <row r="12" spans="1:9" x14ac:dyDescent="0.25">
      <c r="A12" s="60" t="s">
        <v>36</v>
      </c>
      <c r="B12" s="20" t="s">
        <v>27</v>
      </c>
      <c r="C12" s="52" t="s">
        <v>19</v>
      </c>
      <c r="D12" s="21">
        <v>1</v>
      </c>
      <c r="E12" s="47"/>
      <c r="F12" s="47"/>
      <c r="G12" s="47"/>
    </row>
    <row r="13" spans="1:9" ht="25.5" x14ac:dyDescent="0.25">
      <c r="A13" s="60" t="s">
        <v>37</v>
      </c>
      <c r="B13" s="20" t="s">
        <v>28</v>
      </c>
      <c r="C13" s="52" t="s">
        <v>19</v>
      </c>
      <c r="D13" s="22">
        <v>1</v>
      </c>
      <c r="E13" s="48"/>
      <c r="F13" s="47"/>
      <c r="G13" s="47"/>
    </row>
    <row r="14" spans="1:9" ht="89.25" x14ac:dyDescent="0.25">
      <c r="A14" s="60" t="s">
        <v>180</v>
      </c>
      <c r="B14" s="26" t="s">
        <v>205</v>
      </c>
      <c r="C14" s="53" t="s">
        <v>19</v>
      </c>
      <c r="E14" s="3"/>
      <c r="F14" s="46"/>
      <c r="G14" s="47"/>
    </row>
    <row r="15" spans="1:9" ht="15.75" x14ac:dyDescent="0.25">
      <c r="A15" s="16"/>
      <c r="B15" s="10" t="s">
        <v>8</v>
      </c>
      <c r="C15" s="10"/>
      <c r="D15" s="10"/>
      <c r="E15" s="10"/>
      <c r="F15" s="32">
        <f>SUM(F5:F14)</f>
        <v>0</v>
      </c>
      <c r="G15" s="33">
        <f>SUM(G5:G14)</f>
        <v>0</v>
      </c>
    </row>
    <row r="16" spans="1:9" x14ac:dyDescent="0.25">
      <c r="E16" s="3"/>
      <c r="F16" s="3"/>
    </row>
    <row r="17" spans="1:7" x14ac:dyDescent="0.25">
      <c r="A17" s="14" t="s">
        <v>40</v>
      </c>
      <c r="B17" s="8" t="s">
        <v>41</v>
      </c>
      <c r="C17" s="9"/>
      <c r="D17" s="9"/>
      <c r="E17" s="9"/>
      <c r="F17" s="9"/>
      <c r="G17" s="23"/>
    </row>
    <row r="18" spans="1:7" x14ac:dyDescent="0.25">
      <c r="E18" s="3"/>
      <c r="F18" s="3"/>
    </row>
    <row r="19" spans="1:7" ht="51" x14ac:dyDescent="0.25">
      <c r="A19" s="60" t="s">
        <v>42</v>
      </c>
      <c r="B19" s="20" t="s">
        <v>43</v>
      </c>
      <c r="C19" s="51" t="s">
        <v>19</v>
      </c>
      <c r="D19" s="21">
        <v>1</v>
      </c>
      <c r="E19" s="47"/>
      <c r="F19" s="49"/>
      <c r="G19" s="47"/>
    </row>
    <row r="20" spans="1:7" ht="127.5" x14ac:dyDescent="0.25">
      <c r="A20" s="60" t="s">
        <v>44</v>
      </c>
      <c r="B20" s="20" t="s">
        <v>45</v>
      </c>
      <c r="C20" s="51" t="s">
        <v>20</v>
      </c>
      <c r="D20" s="21">
        <v>1</v>
      </c>
      <c r="E20" s="47"/>
      <c r="F20" s="49"/>
      <c r="G20" s="47"/>
    </row>
    <row r="21" spans="1:7" ht="103.5" customHeight="1" x14ac:dyDescent="0.25">
      <c r="A21" s="60" t="s">
        <v>46</v>
      </c>
      <c r="B21" s="25" t="s">
        <v>49</v>
      </c>
      <c r="C21" s="51" t="s">
        <v>20</v>
      </c>
      <c r="D21" s="21">
        <v>1</v>
      </c>
      <c r="E21" s="47"/>
      <c r="F21" s="49"/>
      <c r="G21" s="47"/>
    </row>
    <row r="22" spans="1:7" ht="63.75" x14ac:dyDescent="0.25">
      <c r="A22" s="60" t="s">
        <v>48</v>
      </c>
      <c r="B22" s="26" t="s">
        <v>50</v>
      </c>
      <c r="C22" s="51" t="s">
        <v>20</v>
      </c>
      <c r="D22" s="21">
        <v>1</v>
      </c>
      <c r="E22" s="47"/>
      <c r="F22" s="49"/>
      <c r="G22" s="47"/>
    </row>
    <row r="23" spans="1:7" x14ac:dyDescent="0.25">
      <c r="A23" s="60" t="s">
        <v>51</v>
      </c>
      <c r="B23" s="20" t="s">
        <v>60</v>
      </c>
      <c r="C23" s="51"/>
      <c r="D23" s="21"/>
      <c r="E23" s="47"/>
      <c r="F23" s="49"/>
      <c r="G23" s="47"/>
    </row>
    <row r="24" spans="1:7" x14ac:dyDescent="0.25">
      <c r="A24" s="60"/>
      <c r="B24" s="20" t="s">
        <v>58</v>
      </c>
      <c r="C24" s="51" t="s">
        <v>20</v>
      </c>
      <c r="D24" s="21">
        <v>1</v>
      </c>
      <c r="E24" s="47"/>
      <c r="F24" s="49"/>
      <c r="G24" s="47"/>
    </row>
    <row r="25" spans="1:7" x14ac:dyDescent="0.25">
      <c r="A25" s="60"/>
      <c r="B25" s="20" t="s">
        <v>59</v>
      </c>
      <c r="C25" s="51" t="s">
        <v>20</v>
      </c>
      <c r="D25" s="21">
        <v>1</v>
      </c>
      <c r="E25" s="47"/>
      <c r="F25" s="49"/>
      <c r="G25" s="47"/>
    </row>
    <row r="26" spans="1:7" x14ac:dyDescent="0.25">
      <c r="A26" s="60"/>
      <c r="B26" s="20" t="s">
        <v>47</v>
      </c>
      <c r="C26" s="51" t="s">
        <v>20</v>
      </c>
      <c r="D26" s="21">
        <v>1</v>
      </c>
      <c r="E26" s="47"/>
      <c r="F26" s="49"/>
      <c r="G26" s="47"/>
    </row>
    <row r="27" spans="1:7" ht="25.5" x14ac:dyDescent="0.25">
      <c r="A27" s="60" t="s">
        <v>53</v>
      </c>
      <c r="B27" s="27" t="s">
        <v>52</v>
      </c>
      <c r="C27" s="51" t="s">
        <v>19</v>
      </c>
      <c r="D27" s="21">
        <v>1</v>
      </c>
      <c r="E27" s="47"/>
      <c r="F27" s="49"/>
      <c r="G27" s="47"/>
    </row>
    <row r="28" spans="1:7" ht="38.25" x14ac:dyDescent="0.25">
      <c r="A28" s="60" t="s">
        <v>54</v>
      </c>
      <c r="B28" s="28" t="s">
        <v>55</v>
      </c>
      <c r="C28" s="51" t="s">
        <v>19</v>
      </c>
      <c r="D28" s="21">
        <v>1</v>
      </c>
      <c r="E28" s="47"/>
      <c r="F28" s="49"/>
      <c r="G28" s="47"/>
    </row>
    <row r="29" spans="1:7" ht="89.25" x14ac:dyDescent="0.25">
      <c r="A29" s="60" t="s">
        <v>56</v>
      </c>
      <c r="B29" s="26" t="s">
        <v>57</v>
      </c>
      <c r="C29" s="54" t="s">
        <v>20</v>
      </c>
      <c r="D29" s="21">
        <v>1</v>
      </c>
      <c r="E29" s="47"/>
      <c r="F29" s="49"/>
      <c r="G29" s="47"/>
    </row>
    <row r="30" spans="1:7" ht="89.25" x14ac:dyDescent="0.25">
      <c r="A30" s="60" t="s">
        <v>181</v>
      </c>
      <c r="B30" s="26" t="s">
        <v>206</v>
      </c>
      <c r="C30" s="51" t="s">
        <v>19</v>
      </c>
      <c r="E30" s="3"/>
      <c r="F30" s="49"/>
      <c r="G30" s="47"/>
    </row>
    <row r="31" spans="1:7" ht="15.75" x14ac:dyDescent="0.25">
      <c r="A31" s="16"/>
      <c r="B31" s="10" t="s">
        <v>61</v>
      </c>
      <c r="C31" s="10"/>
      <c r="D31" s="10"/>
      <c r="E31" s="10"/>
      <c r="F31" s="32">
        <f>SUM(F19:F30)</f>
        <v>0</v>
      </c>
      <c r="G31" s="24">
        <f>SUM(G19:G30)</f>
        <v>0</v>
      </c>
    </row>
    <row r="32" spans="1:7" x14ac:dyDescent="0.25">
      <c r="E32" s="3"/>
      <c r="F32" s="3"/>
    </row>
    <row r="33" spans="1:7" x14ac:dyDescent="0.25">
      <c r="A33" s="14" t="s">
        <v>6</v>
      </c>
      <c r="B33" s="8" t="s">
        <v>208</v>
      </c>
      <c r="C33" s="9"/>
      <c r="D33" s="9"/>
      <c r="E33" s="9"/>
      <c r="F33" s="9"/>
      <c r="G33" s="23"/>
    </row>
    <row r="34" spans="1:7" ht="39" x14ac:dyDescent="0.25">
      <c r="A34" s="61" t="s">
        <v>62</v>
      </c>
      <c r="B34" s="29" t="s">
        <v>186</v>
      </c>
      <c r="C34" s="51" t="s">
        <v>19</v>
      </c>
      <c r="D34" s="21">
        <v>1</v>
      </c>
      <c r="E34" s="47"/>
      <c r="F34" s="47"/>
      <c r="G34" s="47"/>
    </row>
    <row r="35" spans="1:7" x14ac:dyDescent="0.25">
      <c r="A35" s="61" t="s">
        <v>64</v>
      </c>
      <c r="B35" s="30" t="s">
        <v>187</v>
      </c>
      <c r="C35" s="51" t="s">
        <v>5</v>
      </c>
      <c r="D35" s="21">
        <v>70</v>
      </c>
      <c r="E35" s="47"/>
      <c r="F35" s="47"/>
      <c r="G35" s="47"/>
    </row>
    <row r="36" spans="1:7" ht="39" x14ac:dyDescent="0.25">
      <c r="A36" s="61" t="s">
        <v>66</v>
      </c>
      <c r="B36" s="29" t="s">
        <v>188</v>
      </c>
      <c r="C36" s="51" t="s">
        <v>12</v>
      </c>
      <c r="D36" s="21">
        <v>2</v>
      </c>
      <c r="E36" s="47"/>
      <c r="F36" s="47"/>
      <c r="G36" s="47"/>
    </row>
    <row r="37" spans="1:7" x14ac:dyDescent="0.25">
      <c r="A37" s="61" t="s">
        <v>68</v>
      </c>
      <c r="B37" s="30" t="s">
        <v>189</v>
      </c>
      <c r="C37" s="51" t="s">
        <v>5</v>
      </c>
      <c r="D37" s="21">
        <v>40</v>
      </c>
      <c r="E37" s="47"/>
      <c r="F37" s="47"/>
      <c r="G37" s="47"/>
    </row>
    <row r="38" spans="1:7" ht="26.25" x14ac:dyDescent="0.25">
      <c r="A38" s="61" t="s">
        <v>70</v>
      </c>
      <c r="B38" s="29" t="s">
        <v>190</v>
      </c>
      <c r="C38" s="51" t="s">
        <v>7</v>
      </c>
      <c r="D38" s="21">
        <v>15</v>
      </c>
      <c r="E38" s="47"/>
      <c r="F38" s="47"/>
      <c r="G38" s="47"/>
    </row>
    <row r="39" spans="1:7" x14ac:dyDescent="0.25">
      <c r="A39" s="61" t="s">
        <v>72</v>
      </c>
      <c r="B39" s="29" t="s">
        <v>191</v>
      </c>
      <c r="C39" s="51" t="s">
        <v>5</v>
      </c>
      <c r="D39" s="21">
        <v>28</v>
      </c>
      <c r="E39" s="47"/>
      <c r="F39" s="47"/>
      <c r="G39" s="47"/>
    </row>
    <row r="40" spans="1:7" ht="39" x14ac:dyDescent="0.25">
      <c r="A40" s="61" t="s">
        <v>74</v>
      </c>
      <c r="B40" s="29" t="s">
        <v>192</v>
      </c>
      <c r="C40" s="51" t="s">
        <v>19</v>
      </c>
      <c r="D40" s="21">
        <v>1</v>
      </c>
      <c r="E40" s="47"/>
      <c r="F40" s="47"/>
      <c r="G40" s="47"/>
    </row>
    <row r="41" spans="1:7" ht="26.25" x14ac:dyDescent="0.25">
      <c r="A41" s="61" t="s">
        <v>76</v>
      </c>
      <c r="B41" s="29" t="s">
        <v>63</v>
      </c>
      <c r="C41" s="51" t="s">
        <v>5</v>
      </c>
      <c r="D41" s="21">
        <v>85</v>
      </c>
      <c r="E41" s="47"/>
      <c r="F41" s="47"/>
      <c r="G41" s="47"/>
    </row>
    <row r="42" spans="1:7" ht="39" x14ac:dyDescent="0.25">
      <c r="A42" s="61" t="s">
        <v>182</v>
      </c>
      <c r="B42" s="29" t="s">
        <v>65</v>
      </c>
      <c r="C42" s="51" t="s">
        <v>5</v>
      </c>
      <c r="D42" s="21">
        <v>55</v>
      </c>
      <c r="E42" s="47"/>
      <c r="F42" s="47"/>
      <c r="G42" s="47"/>
    </row>
    <row r="43" spans="1:7" ht="39" x14ac:dyDescent="0.25">
      <c r="A43" s="61" t="s">
        <v>193</v>
      </c>
      <c r="B43" s="29" t="s">
        <v>67</v>
      </c>
      <c r="C43" s="51" t="s">
        <v>5</v>
      </c>
      <c r="D43" s="21">
        <v>25</v>
      </c>
      <c r="E43" s="47"/>
      <c r="F43" s="47"/>
      <c r="G43" s="47"/>
    </row>
    <row r="44" spans="1:7" ht="26.25" x14ac:dyDescent="0.25">
      <c r="A44" s="61" t="s">
        <v>194</v>
      </c>
      <c r="B44" s="29" t="s">
        <v>69</v>
      </c>
      <c r="C44" s="51" t="s">
        <v>7</v>
      </c>
      <c r="D44" s="21">
        <v>35</v>
      </c>
      <c r="E44" s="47"/>
      <c r="F44" s="47"/>
      <c r="G44" s="47"/>
    </row>
    <row r="45" spans="1:7" ht="26.25" x14ac:dyDescent="0.25">
      <c r="A45" s="61"/>
      <c r="B45" s="29" t="s">
        <v>71</v>
      </c>
      <c r="C45" s="51" t="s">
        <v>5</v>
      </c>
      <c r="D45" s="21">
        <v>50</v>
      </c>
      <c r="E45" s="47"/>
      <c r="F45" s="47"/>
      <c r="G45" s="47"/>
    </row>
    <row r="46" spans="1:7" ht="26.25" x14ac:dyDescent="0.25">
      <c r="A46" s="61" t="s">
        <v>195</v>
      </c>
      <c r="B46" s="29" t="s">
        <v>73</v>
      </c>
      <c r="C46" s="51" t="s">
        <v>12</v>
      </c>
      <c r="D46" s="21">
        <v>1</v>
      </c>
      <c r="E46" s="47"/>
      <c r="F46" s="47"/>
      <c r="G46" s="47"/>
    </row>
    <row r="47" spans="1:7" ht="26.25" x14ac:dyDescent="0.25">
      <c r="A47" s="61" t="s">
        <v>196</v>
      </c>
      <c r="B47" s="29" t="s">
        <v>75</v>
      </c>
      <c r="C47" s="51" t="s">
        <v>5</v>
      </c>
      <c r="D47" s="21">
        <v>42</v>
      </c>
      <c r="E47" s="47"/>
      <c r="F47" s="47"/>
      <c r="G47" s="47"/>
    </row>
    <row r="48" spans="1:7" ht="39" x14ac:dyDescent="0.25">
      <c r="A48" s="61" t="s">
        <v>197</v>
      </c>
      <c r="B48" s="29" t="s">
        <v>77</v>
      </c>
      <c r="C48" s="51" t="s">
        <v>19</v>
      </c>
      <c r="D48" s="21">
        <v>1</v>
      </c>
      <c r="E48" s="47"/>
      <c r="F48" s="47"/>
      <c r="G48" s="47"/>
    </row>
    <row r="49" spans="1:7" ht="89.25" x14ac:dyDescent="0.25">
      <c r="A49" s="61" t="s">
        <v>198</v>
      </c>
      <c r="B49" s="26" t="s">
        <v>207</v>
      </c>
      <c r="C49" s="55" t="s">
        <v>19</v>
      </c>
      <c r="E49" s="3"/>
      <c r="F49" s="47"/>
      <c r="G49" s="47"/>
    </row>
    <row r="50" spans="1:7" x14ac:dyDescent="0.25">
      <c r="A50" s="34"/>
      <c r="B50" s="35" t="s">
        <v>78</v>
      </c>
      <c r="C50" s="35"/>
      <c r="D50" s="35"/>
      <c r="E50" s="35"/>
      <c r="F50" s="32">
        <f>SUM(F34:F49)</f>
        <v>0</v>
      </c>
      <c r="G50" s="33">
        <f>SUM(G34:G49)</f>
        <v>0</v>
      </c>
    </row>
    <row r="52" spans="1:7" x14ac:dyDescent="0.25">
      <c r="A52" s="14" t="s">
        <v>9</v>
      </c>
      <c r="B52" s="8" t="s">
        <v>79</v>
      </c>
      <c r="C52" s="9"/>
      <c r="D52" s="9"/>
      <c r="E52" s="9"/>
      <c r="F52" s="9"/>
      <c r="G52" s="23"/>
    </row>
    <row r="53" spans="1:7" x14ac:dyDescent="0.25">
      <c r="E53" s="3"/>
      <c r="F53" s="3"/>
    </row>
    <row r="54" spans="1:7" ht="63.75" x14ac:dyDescent="0.25">
      <c r="A54" s="61" t="s">
        <v>80</v>
      </c>
      <c r="B54" s="26" t="s">
        <v>106</v>
      </c>
      <c r="C54" s="51" t="s">
        <v>19</v>
      </c>
      <c r="D54" s="21">
        <v>1</v>
      </c>
      <c r="E54" s="49"/>
      <c r="F54" s="49"/>
      <c r="G54" s="47"/>
    </row>
    <row r="55" spans="1:7" ht="38.25" x14ac:dyDescent="0.25">
      <c r="A55" s="61" t="s">
        <v>82</v>
      </c>
      <c r="B55" s="26" t="s">
        <v>81</v>
      </c>
      <c r="C55" s="51" t="s">
        <v>20</v>
      </c>
      <c r="D55" s="21">
        <v>1</v>
      </c>
      <c r="E55" s="49"/>
      <c r="F55" s="49"/>
      <c r="G55" s="47"/>
    </row>
    <row r="56" spans="1:7" ht="25.5" x14ac:dyDescent="0.25">
      <c r="A56" s="61" t="s">
        <v>83</v>
      </c>
      <c r="B56" s="26" t="s">
        <v>84</v>
      </c>
      <c r="C56" s="51" t="s">
        <v>20</v>
      </c>
      <c r="D56" s="21">
        <v>1</v>
      </c>
      <c r="E56" s="49"/>
      <c r="F56" s="49"/>
      <c r="G56" s="47"/>
    </row>
    <row r="57" spans="1:7" ht="25.5" x14ac:dyDescent="0.25">
      <c r="A57" s="61" t="s">
        <v>86</v>
      </c>
      <c r="B57" s="26" t="s">
        <v>85</v>
      </c>
      <c r="C57" s="51" t="s">
        <v>20</v>
      </c>
      <c r="D57" s="21">
        <v>1</v>
      </c>
      <c r="E57" s="49"/>
      <c r="F57" s="49"/>
      <c r="G57" s="47"/>
    </row>
    <row r="58" spans="1:7" ht="25.5" x14ac:dyDescent="0.25">
      <c r="A58" s="61" t="s">
        <v>88</v>
      </c>
      <c r="B58" s="26" t="s">
        <v>87</v>
      </c>
      <c r="C58" s="51" t="s">
        <v>20</v>
      </c>
      <c r="D58" s="21">
        <v>1</v>
      </c>
      <c r="E58" s="49"/>
      <c r="F58" s="49"/>
      <c r="G58" s="47"/>
    </row>
    <row r="59" spans="1:7" x14ac:dyDescent="0.25">
      <c r="A59" s="61" t="s">
        <v>90</v>
      </c>
      <c r="B59" s="19" t="s">
        <v>89</v>
      </c>
      <c r="C59" s="51" t="s">
        <v>20</v>
      </c>
      <c r="D59" s="21">
        <v>1</v>
      </c>
      <c r="E59" s="49"/>
      <c r="F59" s="49"/>
      <c r="G59" s="47"/>
    </row>
    <row r="60" spans="1:7" x14ac:dyDescent="0.25">
      <c r="A60" s="61" t="s">
        <v>91</v>
      </c>
      <c r="B60" s="37" t="s">
        <v>102</v>
      </c>
      <c r="C60" s="51" t="s">
        <v>20</v>
      </c>
      <c r="D60" s="21">
        <v>1</v>
      </c>
      <c r="E60" s="49"/>
      <c r="F60" s="49"/>
      <c r="G60" s="47"/>
    </row>
    <row r="61" spans="1:7" x14ac:dyDescent="0.25">
      <c r="A61" s="61" t="s">
        <v>93</v>
      </c>
      <c r="B61" s="38" t="s">
        <v>92</v>
      </c>
      <c r="C61" s="51" t="s">
        <v>20</v>
      </c>
      <c r="D61" s="21">
        <v>1</v>
      </c>
      <c r="E61" s="49"/>
      <c r="F61" s="49"/>
      <c r="G61" s="47"/>
    </row>
    <row r="62" spans="1:7" ht="25.5" x14ac:dyDescent="0.25">
      <c r="A62" s="61" t="s">
        <v>94</v>
      </c>
      <c r="B62" s="36" t="s">
        <v>103</v>
      </c>
      <c r="C62" s="51" t="s">
        <v>7</v>
      </c>
      <c r="D62" s="21">
        <v>120</v>
      </c>
      <c r="E62" s="49"/>
      <c r="F62" s="49"/>
      <c r="G62" s="47"/>
    </row>
    <row r="63" spans="1:7" ht="25.5" x14ac:dyDescent="0.25">
      <c r="A63" s="61" t="s">
        <v>97</v>
      </c>
      <c r="B63" s="19" t="s">
        <v>95</v>
      </c>
      <c r="C63" s="51" t="s">
        <v>12</v>
      </c>
      <c r="D63" s="21">
        <v>5</v>
      </c>
      <c r="E63" s="49"/>
      <c r="F63" s="49"/>
      <c r="G63" s="47"/>
    </row>
    <row r="64" spans="1:7" ht="25.5" x14ac:dyDescent="0.25">
      <c r="A64" s="61" t="s">
        <v>98</v>
      </c>
      <c r="B64" s="19" t="s">
        <v>96</v>
      </c>
      <c r="C64" s="51" t="s">
        <v>12</v>
      </c>
      <c r="D64" s="21">
        <v>5</v>
      </c>
      <c r="E64" s="49"/>
      <c r="F64" s="49"/>
      <c r="G64" s="47"/>
    </row>
    <row r="65" spans="1:7" ht="25.5" x14ac:dyDescent="0.25">
      <c r="A65" s="61" t="s">
        <v>99</v>
      </c>
      <c r="B65" s="36" t="s">
        <v>104</v>
      </c>
      <c r="C65" s="51" t="s">
        <v>19</v>
      </c>
      <c r="D65" s="21">
        <v>1</v>
      </c>
      <c r="E65" s="49"/>
      <c r="F65" s="49"/>
      <c r="G65" s="47"/>
    </row>
    <row r="66" spans="1:7" ht="38.25" x14ac:dyDescent="0.25">
      <c r="A66" s="61" t="s">
        <v>100</v>
      </c>
      <c r="B66" s="36" t="s">
        <v>105</v>
      </c>
      <c r="C66" s="51" t="s">
        <v>19</v>
      </c>
      <c r="D66" s="21">
        <v>1</v>
      </c>
      <c r="E66" s="49"/>
      <c r="F66" s="49"/>
      <c r="G66" s="47"/>
    </row>
    <row r="67" spans="1:7" ht="39" x14ac:dyDescent="0.25">
      <c r="A67" s="61" t="s">
        <v>101</v>
      </c>
      <c r="B67" s="39" t="s">
        <v>107</v>
      </c>
      <c r="C67" s="51" t="s">
        <v>20</v>
      </c>
      <c r="D67" s="21">
        <v>1</v>
      </c>
      <c r="E67" s="49"/>
      <c r="F67" s="49"/>
      <c r="G67" s="47"/>
    </row>
    <row r="68" spans="1:7" ht="25.5" x14ac:dyDescent="0.25">
      <c r="A68" s="61" t="s">
        <v>111</v>
      </c>
      <c r="B68" s="40" t="s">
        <v>109</v>
      </c>
      <c r="C68" s="51" t="s">
        <v>12</v>
      </c>
      <c r="D68" s="21">
        <v>2</v>
      </c>
      <c r="E68" s="49"/>
      <c r="F68" s="49"/>
      <c r="G68" s="49"/>
    </row>
    <row r="69" spans="1:7" ht="25.5" x14ac:dyDescent="0.25">
      <c r="A69" s="61" t="s">
        <v>112</v>
      </c>
      <c r="B69" s="41" t="s">
        <v>110</v>
      </c>
      <c r="C69" s="51" t="s">
        <v>12</v>
      </c>
      <c r="D69" s="21">
        <v>2</v>
      </c>
      <c r="E69" s="49"/>
      <c r="F69" s="49"/>
      <c r="G69" s="49"/>
    </row>
    <row r="70" spans="1:7" ht="25.5" x14ac:dyDescent="0.25">
      <c r="A70" s="61" t="s">
        <v>113</v>
      </c>
      <c r="B70" s="41" t="s">
        <v>114</v>
      </c>
      <c r="C70" s="51" t="s">
        <v>19</v>
      </c>
      <c r="D70" s="21">
        <v>1</v>
      </c>
      <c r="E70" s="49"/>
      <c r="F70" s="49"/>
      <c r="G70" s="49"/>
    </row>
    <row r="71" spans="1:7" ht="89.25" x14ac:dyDescent="0.25">
      <c r="A71" s="61" t="s">
        <v>183</v>
      </c>
      <c r="B71" s="26" t="s">
        <v>209</v>
      </c>
      <c r="C71" s="55" t="s">
        <v>19</v>
      </c>
      <c r="E71" s="49"/>
      <c r="F71" s="49"/>
      <c r="G71" s="49"/>
    </row>
    <row r="72" spans="1:7" x14ac:dyDescent="0.25">
      <c r="A72" s="34"/>
      <c r="B72" s="35" t="s">
        <v>108</v>
      </c>
      <c r="C72" s="35"/>
      <c r="D72" s="35"/>
      <c r="E72" s="31"/>
      <c r="F72" s="32">
        <f>SUM(F54:F71)</f>
        <v>0</v>
      </c>
      <c r="G72" s="33">
        <f>SUM(G54:G71)</f>
        <v>0</v>
      </c>
    </row>
    <row r="73" spans="1:7" x14ac:dyDescent="0.25">
      <c r="E73" s="2"/>
      <c r="F73" s="3"/>
    </row>
    <row r="74" spans="1:7" x14ac:dyDescent="0.25">
      <c r="A74" s="14" t="s">
        <v>17</v>
      </c>
      <c r="B74" s="8" t="s">
        <v>115</v>
      </c>
      <c r="C74" s="9"/>
      <c r="D74" s="9"/>
      <c r="E74" s="9"/>
      <c r="F74" s="9"/>
      <c r="G74" s="23"/>
    </row>
    <row r="75" spans="1:7" ht="39" x14ac:dyDescent="0.25">
      <c r="A75" s="61" t="s">
        <v>116</v>
      </c>
      <c r="B75" s="39" t="s">
        <v>117</v>
      </c>
      <c r="C75" s="51" t="s">
        <v>5</v>
      </c>
      <c r="D75" s="21">
        <v>56</v>
      </c>
      <c r="E75" s="47"/>
      <c r="F75" s="49"/>
      <c r="G75" s="49"/>
    </row>
    <row r="76" spans="1:7" ht="39" x14ac:dyDescent="0.25">
      <c r="A76" s="61" t="s">
        <v>118</v>
      </c>
      <c r="B76" s="39" t="s">
        <v>119</v>
      </c>
      <c r="C76" s="51" t="s">
        <v>5</v>
      </c>
      <c r="D76" s="21">
        <v>42</v>
      </c>
      <c r="E76" s="47"/>
      <c r="F76" s="49"/>
      <c r="G76" s="49"/>
    </row>
    <row r="77" spans="1:7" x14ac:dyDescent="0.25">
      <c r="A77" s="61" t="s">
        <v>120</v>
      </c>
      <c r="B77" s="19" t="s">
        <v>121</v>
      </c>
      <c r="C77" s="51" t="s">
        <v>7</v>
      </c>
      <c r="D77" s="21">
        <v>41</v>
      </c>
      <c r="E77" s="47"/>
      <c r="F77" s="49"/>
      <c r="G77" s="49"/>
    </row>
    <row r="78" spans="1:7" x14ac:dyDescent="0.25">
      <c r="A78" s="61" t="s">
        <v>122</v>
      </c>
      <c r="B78" s="19" t="s">
        <v>123</v>
      </c>
      <c r="C78" s="51" t="s">
        <v>19</v>
      </c>
      <c r="D78" s="21">
        <v>1</v>
      </c>
      <c r="E78" s="47"/>
      <c r="F78" s="49"/>
      <c r="G78" s="49"/>
    </row>
    <row r="79" spans="1:7" ht="39" x14ac:dyDescent="0.25">
      <c r="A79" s="61" t="s">
        <v>125</v>
      </c>
      <c r="B79" s="39" t="s">
        <v>124</v>
      </c>
      <c r="C79" s="51" t="s">
        <v>19</v>
      </c>
      <c r="D79" s="21">
        <v>1</v>
      </c>
      <c r="E79" s="47"/>
      <c r="F79" s="49"/>
      <c r="G79" s="49"/>
    </row>
    <row r="80" spans="1:7" ht="39" x14ac:dyDescent="0.25">
      <c r="A80" s="61" t="s">
        <v>126</v>
      </c>
      <c r="B80" s="39" t="s">
        <v>199</v>
      </c>
      <c r="C80" s="51" t="s">
        <v>19</v>
      </c>
      <c r="D80" s="21">
        <v>1</v>
      </c>
      <c r="E80" s="47"/>
      <c r="F80" s="49"/>
      <c r="G80" s="49"/>
    </row>
    <row r="81" spans="1:7" ht="89.25" x14ac:dyDescent="0.25">
      <c r="A81" s="61" t="s">
        <v>184</v>
      </c>
      <c r="B81" s="26" t="s">
        <v>210</v>
      </c>
      <c r="C81" s="55" t="s">
        <v>19</v>
      </c>
      <c r="E81" s="3"/>
      <c r="F81" s="47"/>
      <c r="G81" s="49"/>
    </row>
    <row r="82" spans="1:7" x14ac:dyDescent="0.25">
      <c r="A82" s="34"/>
      <c r="B82" s="35" t="s">
        <v>127</v>
      </c>
      <c r="C82" s="35"/>
      <c r="D82" s="35"/>
      <c r="E82" s="35"/>
      <c r="F82" s="32">
        <f>SUM(F75:F81)</f>
        <v>0</v>
      </c>
      <c r="G82" s="33">
        <f>SUM(G75:G81)</f>
        <v>0</v>
      </c>
    </row>
    <row r="83" spans="1:7" x14ac:dyDescent="0.25">
      <c r="E83" s="3"/>
      <c r="F83" s="3"/>
      <c r="G83" s="30"/>
    </row>
    <row r="84" spans="1:7" x14ac:dyDescent="0.25">
      <c r="A84" s="14" t="s">
        <v>128</v>
      </c>
      <c r="B84" s="8" t="s">
        <v>129</v>
      </c>
      <c r="C84" s="9"/>
      <c r="D84" s="9"/>
      <c r="E84" s="9"/>
      <c r="F84" s="9"/>
      <c r="G84" s="23"/>
    </row>
    <row r="85" spans="1:7" x14ac:dyDescent="0.25">
      <c r="B85" s="42"/>
      <c r="E85" s="3"/>
      <c r="F85" s="3"/>
    </row>
    <row r="86" spans="1:7" ht="31.5" x14ac:dyDescent="0.25">
      <c r="A86" s="61" t="s">
        <v>130</v>
      </c>
      <c r="B86" s="18" t="s">
        <v>162</v>
      </c>
      <c r="C86" s="54"/>
      <c r="D86" s="21"/>
      <c r="E86" s="3"/>
      <c r="F86" s="3"/>
    </row>
    <row r="87" spans="1:7" x14ac:dyDescent="0.25">
      <c r="A87" s="61"/>
      <c r="B87" s="18" t="s">
        <v>160</v>
      </c>
      <c r="C87" s="51" t="s">
        <v>12</v>
      </c>
      <c r="D87" s="21">
        <v>1</v>
      </c>
      <c r="E87" s="47"/>
      <c r="F87" s="46"/>
      <c r="G87" s="49"/>
    </row>
    <row r="88" spans="1:7" x14ac:dyDescent="0.25">
      <c r="A88" s="61"/>
      <c r="B88" s="18" t="s">
        <v>161</v>
      </c>
      <c r="C88" s="51" t="s">
        <v>12</v>
      </c>
      <c r="D88" s="21">
        <v>1</v>
      </c>
      <c r="E88" s="46"/>
      <c r="F88" s="46"/>
      <c r="G88" s="49"/>
    </row>
    <row r="89" spans="1:7" ht="25.5" x14ac:dyDescent="0.25">
      <c r="A89" s="61" t="s">
        <v>131</v>
      </c>
      <c r="B89" s="28" t="s">
        <v>132</v>
      </c>
      <c r="C89" s="51"/>
      <c r="D89" s="21"/>
      <c r="F89" s="46"/>
      <c r="G89" s="49"/>
    </row>
    <row r="90" spans="1:7" x14ac:dyDescent="0.25">
      <c r="A90" s="61"/>
      <c r="B90" s="28" t="s">
        <v>133</v>
      </c>
      <c r="C90" s="51" t="s">
        <v>12</v>
      </c>
      <c r="D90" s="21">
        <v>146</v>
      </c>
      <c r="E90" s="47"/>
      <c r="F90" s="46"/>
      <c r="G90" s="49"/>
    </row>
    <row r="91" spans="1:7" x14ac:dyDescent="0.25">
      <c r="A91" s="61"/>
      <c r="B91" s="43" t="s">
        <v>134</v>
      </c>
      <c r="C91" s="51" t="s">
        <v>12</v>
      </c>
      <c r="D91" s="21">
        <v>39</v>
      </c>
      <c r="E91" s="47"/>
      <c r="F91" s="46"/>
      <c r="G91" s="49"/>
    </row>
    <row r="92" spans="1:7" x14ac:dyDescent="0.25">
      <c r="A92" s="61"/>
      <c r="B92" s="43" t="s">
        <v>135</v>
      </c>
      <c r="C92" s="51" t="s">
        <v>12</v>
      </c>
      <c r="D92" s="21">
        <v>39</v>
      </c>
      <c r="E92" s="47"/>
      <c r="F92" s="46"/>
      <c r="G92" s="49"/>
    </row>
    <row r="93" spans="1:7" ht="26.25" x14ac:dyDescent="0.25">
      <c r="A93" s="61" t="s">
        <v>136</v>
      </c>
      <c r="B93" s="29" t="s">
        <v>137</v>
      </c>
      <c r="C93" s="51" t="s">
        <v>12</v>
      </c>
      <c r="D93" s="21">
        <v>1</v>
      </c>
      <c r="E93" s="47"/>
      <c r="F93" s="46"/>
      <c r="G93" s="49"/>
    </row>
    <row r="94" spans="1:7" ht="26.25" x14ac:dyDescent="0.25">
      <c r="A94" s="61" t="s">
        <v>138</v>
      </c>
      <c r="B94" s="44" t="s">
        <v>139</v>
      </c>
      <c r="C94" s="51" t="s">
        <v>20</v>
      </c>
      <c r="D94" s="21">
        <v>1</v>
      </c>
      <c r="E94" s="47"/>
      <c r="F94" s="46"/>
      <c r="G94" s="49"/>
    </row>
    <row r="95" spans="1:7" ht="26.25" x14ac:dyDescent="0.25">
      <c r="A95" s="61" t="s">
        <v>140</v>
      </c>
      <c r="B95" s="44" t="s">
        <v>141</v>
      </c>
      <c r="C95" s="51" t="s">
        <v>12</v>
      </c>
      <c r="D95" s="21">
        <v>1</v>
      </c>
      <c r="E95" s="47"/>
      <c r="F95" s="46"/>
      <c r="G95" s="49"/>
    </row>
    <row r="96" spans="1:7" ht="26.25" x14ac:dyDescent="0.25">
      <c r="A96" s="61" t="s">
        <v>142</v>
      </c>
      <c r="B96" s="44" t="s">
        <v>143</v>
      </c>
      <c r="C96" s="51" t="s">
        <v>12</v>
      </c>
      <c r="D96" s="21">
        <v>1</v>
      </c>
      <c r="E96" s="47"/>
      <c r="F96" s="46"/>
      <c r="G96" s="49"/>
    </row>
    <row r="97" spans="1:7" ht="26.25" x14ac:dyDescent="0.25">
      <c r="A97" s="61" t="s">
        <v>144</v>
      </c>
      <c r="B97" s="44" t="s">
        <v>145</v>
      </c>
      <c r="C97" s="51" t="s">
        <v>12</v>
      </c>
      <c r="D97" s="21">
        <v>1</v>
      </c>
      <c r="E97" s="47"/>
      <c r="F97" s="46"/>
      <c r="G97" s="49"/>
    </row>
    <row r="98" spans="1:7" ht="26.25" x14ac:dyDescent="0.25">
      <c r="A98" s="61" t="s">
        <v>146</v>
      </c>
      <c r="B98" s="44" t="s">
        <v>147</v>
      </c>
      <c r="C98" s="51" t="s">
        <v>12</v>
      </c>
      <c r="D98" s="21">
        <v>1</v>
      </c>
      <c r="E98" s="47"/>
      <c r="F98" s="46"/>
      <c r="G98" s="49"/>
    </row>
    <row r="99" spans="1:7" ht="39" x14ac:dyDescent="0.25">
      <c r="A99" s="61" t="s">
        <v>148</v>
      </c>
      <c r="B99" s="44" t="s">
        <v>149</v>
      </c>
      <c r="C99" s="51" t="s">
        <v>12</v>
      </c>
      <c r="D99" s="21">
        <v>1</v>
      </c>
      <c r="E99" s="47"/>
      <c r="F99" s="46"/>
      <c r="G99" s="49"/>
    </row>
    <row r="100" spans="1:7" ht="26.25" x14ac:dyDescent="0.25">
      <c r="A100" s="61" t="s">
        <v>150</v>
      </c>
      <c r="B100" s="44" t="s">
        <v>151</v>
      </c>
      <c r="C100" s="51" t="s">
        <v>12</v>
      </c>
      <c r="D100" s="21">
        <v>1</v>
      </c>
      <c r="E100" s="47"/>
      <c r="F100" s="46"/>
      <c r="G100" s="49"/>
    </row>
    <row r="101" spans="1:7" ht="26.25" x14ac:dyDescent="0.25">
      <c r="A101" s="61" t="s">
        <v>152</v>
      </c>
      <c r="B101" s="44" t="s">
        <v>153</v>
      </c>
      <c r="C101" s="51" t="s">
        <v>12</v>
      </c>
      <c r="D101" s="21">
        <v>1</v>
      </c>
      <c r="E101" s="47"/>
      <c r="F101" s="46"/>
      <c r="G101" s="49"/>
    </row>
    <row r="102" spans="1:7" ht="26.25" x14ac:dyDescent="0.25">
      <c r="A102" s="61" t="s">
        <v>154</v>
      </c>
      <c r="B102" s="44" t="s">
        <v>155</v>
      </c>
      <c r="C102" s="51" t="s">
        <v>12</v>
      </c>
      <c r="D102" s="21">
        <v>1</v>
      </c>
      <c r="E102" s="47"/>
      <c r="F102" s="46"/>
      <c r="G102" s="49"/>
    </row>
    <row r="103" spans="1:7" ht="26.25" x14ac:dyDescent="0.25">
      <c r="A103" s="61" t="s">
        <v>156</v>
      </c>
      <c r="B103" s="44" t="s">
        <v>157</v>
      </c>
      <c r="C103" s="51" t="s">
        <v>12</v>
      </c>
      <c r="D103" s="21">
        <v>1</v>
      </c>
      <c r="E103" s="47"/>
      <c r="F103" s="46"/>
      <c r="G103" s="49"/>
    </row>
    <row r="104" spans="1:7" ht="26.25" x14ac:dyDescent="0.25">
      <c r="A104" s="61" t="s">
        <v>158</v>
      </c>
      <c r="B104" s="44" t="s">
        <v>159</v>
      </c>
      <c r="C104" s="51" t="s">
        <v>12</v>
      </c>
      <c r="D104" s="21">
        <v>1</v>
      </c>
      <c r="E104" s="47"/>
      <c r="F104" s="46"/>
      <c r="G104" s="49"/>
    </row>
    <row r="105" spans="1:7" ht="89.25" x14ac:dyDescent="0.25">
      <c r="A105" s="61" t="s">
        <v>185</v>
      </c>
      <c r="B105" s="26" t="s">
        <v>211</v>
      </c>
      <c r="C105" s="55" t="s">
        <v>19</v>
      </c>
      <c r="E105" s="46"/>
      <c r="F105" s="46"/>
      <c r="G105" s="49"/>
    </row>
    <row r="106" spans="1:7" x14ac:dyDescent="0.25">
      <c r="A106" s="34"/>
      <c r="B106" s="35" t="s">
        <v>163</v>
      </c>
      <c r="C106" s="35"/>
      <c r="D106" s="35"/>
      <c r="E106" s="35"/>
      <c r="F106" s="32">
        <f>SUM(F86:F105)</f>
        <v>0</v>
      </c>
      <c r="G106" s="33">
        <f>SUM(G96:G105)</f>
        <v>0</v>
      </c>
    </row>
    <row r="107" spans="1:7" x14ac:dyDescent="0.25">
      <c r="B107" s="5"/>
      <c r="E107" s="3"/>
      <c r="F107" s="3"/>
    </row>
    <row r="108" spans="1:7" x14ac:dyDescent="0.25">
      <c r="A108" s="14" t="s">
        <v>164</v>
      </c>
      <c r="B108" s="8" t="s">
        <v>165</v>
      </c>
      <c r="C108" s="9"/>
      <c r="D108" s="9"/>
      <c r="E108" s="9"/>
      <c r="F108" s="9"/>
      <c r="G108" s="23"/>
    </row>
    <row r="109" spans="1:7" x14ac:dyDescent="0.25">
      <c r="A109" s="83"/>
      <c r="B109" s="84"/>
      <c r="C109" s="62"/>
      <c r="D109" s="62"/>
      <c r="E109" s="63"/>
      <c r="F109" s="63"/>
      <c r="G109" s="62"/>
    </row>
    <row r="110" spans="1:7" ht="26.25" x14ac:dyDescent="0.25">
      <c r="A110" s="61" t="s">
        <v>166</v>
      </c>
      <c r="B110" s="45" t="s">
        <v>167</v>
      </c>
      <c r="C110" s="51" t="s">
        <v>5</v>
      </c>
      <c r="D110" s="30">
        <v>35</v>
      </c>
      <c r="E110" s="47"/>
      <c r="F110" s="47"/>
      <c r="G110" s="49"/>
    </row>
    <row r="111" spans="1:7" ht="63.75" x14ac:dyDescent="0.25">
      <c r="A111" s="61" t="s">
        <v>169</v>
      </c>
      <c r="B111" s="41" t="s">
        <v>168</v>
      </c>
      <c r="C111" s="51" t="s">
        <v>19</v>
      </c>
      <c r="D111" s="30">
        <v>1</v>
      </c>
      <c r="E111" s="47"/>
      <c r="F111" s="47"/>
      <c r="G111" s="49"/>
    </row>
    <row r="112" spans="1:7" ht="26.25" x14ac:dyDescent="0.25">
      <c r="A112" s="61" t="s">
        <v>170</v>
      </c>
      <c r="B112" s="45" t="s">
        <v>171</v>
      </c>
      <c r="C112" s="51" t="s">
        <v>7</v>
      </c>
      <c r="D112" s="30">
        <v>14</v>
      </c>
      <c r="E112" s="47"/>
      <c r="F112" s="47"/>
      <c r="G112" s="49"/>
    </row>
    <row r="113" spans="1:7" ht="63.75" x14ac:dyDescent="0.25">
      <c r="A113" s="61" t="s">
        <v>172</v>
      </c>
      <c r="B113" s="41" t="s">
        <v>173</v>
      </c>
      <c r="C113" s="51" t="s">
        <v>19</v>
      </c>
      <c r="D113" s="30">
        <v>1</v>
      </c>
      <c r="E113" s="47"/>
      <c r="F113" s="47"/>
      <c r="G113" s="49"/>
    </row>
    <row r="114" spans="1:7" ht="25.5" x14ac:dyDescent="0.25">
      <c r="A114" s="61" t="s">
        <v>174</v>
      </c>
      <c r="B114" s="41" t="s">
        <v>176</v>
      </c>
      <c r="C114" s="51" t="s">
        <v>12</v>
      </c>
      <c r="D114" s="30">
        <v>36</v>
      </c>
      <c r="E114" s="47"/>
      <c r="F114" s="47"/>
      <c r="G114" s="49"/>
    </row>
    <row r="115" spans="1:7" ht="26.25" x14ac:dyDescent="0.25">
      <c r="A115" s="61" t="s">
        <v>175</v>
      </c>
      <c r="B115" s="50" t="s">
        <v>177</v>
      </c>
      <c r="C115" s="51" t="s">
        <v>19</v>
      </c>
      <c r="D115" s="30">
        <v>1</v>
      </c>
      <c r="E115" s="47"/>
      <c r="F115" s="47"/>
      <c r="G115" s="49"/>
    </row>
    <row r="116" spans="1:7" ht="89.25" x14ac:dyDescent="0.25">
      <c r="A116" s="61" t="s">
        <v>178</v>
      </c>
      <c r="B116" s="26" t="s">
        <v>212</v>
      </c>
      <c r="C116" s="51" t="s">
        <v>19</v>
      </c>
      <c r="D116" s="30">
        <v>1</v>
      </c>
      <c r="E116" s="47"/>
      <c r="F116" s="47"/>
      <c r="G116" s="49"/>
    </row>
    <row r="117" spans="1:7" x14ac:dyDescent="0.25">
      <c r="B117" s="5"/>
      <c r="D117" s="30"/>
      <c r="E117" s="47"/>
      <c r="F117" s="47"/>
      <c r="G117" s="47"/>
    </row>
    <row r="118" spans="1:7" x14ac:dyDescent="0.25">
      <c r="A118" s="34"/>
      <c r="B118" s="35" t="s">
        <v>179</v>
      </c>
      <c r="C118" s="35"/>
      <c r="D118" s="35"/>
      <c r="E118" s="35"/>
      <c r="F118" s="32">
        <f>SUM(F98:F117)</f>
        <v>0</v>
      </c>
      <c r="G118" s="33">
        <f>SUM(G108:G117)</f>
        <v>0</v>
      </c>
    </row>
    <row r="119" spans="1:7" x14ac:dyDescent="0.25">
      <c r="A119" s="79"/>
      <c r="B119" s="80"/>
      <c r="C119" s="81"/>
      <c r="D119" s="81"/>
      <c r="E119" s="81"/>
      <c r="F119" s="81"/>
      <c r="G119" s="82"/>
    </row>
    <row r="120" spans="1:7" x14ac:dyDescent="0.25">
      <c r="A120" s="79"/>
      <c r="B120" s="80"/>
      <c r="C120" s="81"/>
      <c r="D120" s="81"/>
      <c r="E120" s="81"/>
      <c r="F120" s="81"/>
      <c r="G120" s="82"/>
    </row>
    <row r="121" spans="1:7" x14ac:dyDescent="0.25">
      <c r="A121" s="79"/>
      <c r="B121" s="80"/>
      <c r="C121" s="81"/>
      <c r="D121" s="81"/>
      <c r="E121" s="81"/>
      <c r="F121" s="81"/>
      <c r="G121" s="82"/>
    </row>
    <row r="122" spans="1:7" x14ac:dyDescent="0.25">
      <c r="B122" s="5"/>
      <c r="E122" s="3"/>
      <c r="F122" s="3"/>
    </row>
    <row r="123" spans="1:7" x14ac:dyDescent="0.25">
      <c r="B123" s="5"/>
      <c r="E123" s="3"/>
      <c r="F123" s="3"/>
    </row>
    <row r="124" spans="1:7" ht="15.75" x14ac:dyDescent="0.25">
      <c r="A124" s="17"/>
      <c r="B124" s="12"/>
      <c r="C124" s="12"/>
      <c r="D124" s="12"/>
      <c r="E124" s="12"/>
      <c r="F124" s="13"/>
    </row>
    <row r="125" spans="1:7" ht="15" customHeight="1" x14ac:dyDescent="0.25">
      <c r="A125" s="85" t="s">
        <v>13</v>
      </c>
      <c r="B125" s="86"/>
      <c r="C125" s="56"/>
      <c r="D125" s="57"/>
      <c r="E125" s="58"/>
      <c r="F125" s="87"/>
      <c r="G125" s="88"/>
    </row>
    <row r="126" spans="1:7" x14ac:dyDescent="0.25">
      <c r="A126" s="64"/>
      <c r="B126" s="65"/>
      <c r="C126" s="65"/>
      <c r="D126" s="66"/>
      <c r="E126" s="67"/>
      <c r="F126" s="67"/>
      <c r="G126" s="65"/>
    </row>
    <row r="127" spans="1:7" ht="15.75" x14ac:dyDescent="0.25">
      <c r="A127" s="64" t="s">
        <v>10</v>
      </c>
      <c r="B127" s="68" t="s">
        <v>200</v>
      </c>
      <c r="C127" s="68"/>
      <c r="D127" s="69"/>
      <c r="E127" s="70"/>
      <c r="F127" s="71">
        <f>F15</f>
        <v>0</v>
      </c>
      <c r="G127" s="72">
        <f>F127/7.5345</f>
        <v>0</v>
      </c>
    </row>
    <row r="128" spans="1:7" ht="15.75" x14ac:dyDescent="0.25">
      <c r="A128" s="64"/>
      <c r="B128" s="68"/>
      <c r="C128" s="68"/>
      <c r="D128" s="69"/>
      <c r="E128" s="70"/>
      <c r="F128" s="71"/>
      <c r="G128" s="73"/>
    </row>
    <row r="129" spans="1:7" ht="15.75" x14ac:dyDescent="0.25">
      <c r="A129" s="64" t="s">
        <v>40</v>
      </c>
      <c r="B129" s="68" t="s">
        <v>201</v>
      </c>
      <c r="C129" s="68"/>
      <c r="D129" s="69"/>
      <c r="E129" s="70"/>
      <c r="F129" s="71">
        <f>F31</f>
        <v>0</v>
      </c>
      <c r="G129" s="72">
        <f>F129/7.5345</f>
        <v>0</v>
      </c>
    </row>
    <row r="130" spans="1:7" ht="15.75" x14ac:dyDescent="0.25">
      <c r="A130" s="64"/>
      <c r="B130" s="68"/>
      <c r="C130" s="68"/>
      <c r="D130" s="69"/>
      <c r="E130" s="70"/>
      <c r="F130" s="71"/>
      <c r="G130" s="73"/>
    </row>
    <row r="131" spans="1:7" ht="15.75" x14ac:dyDescent="0.25">
      <c r="A131" s="64" t="s">
        <v>6</v>
      </c>
      <c r="B131" s="68" t="s">
        <v>202</v>
      </c>
      <c r="C131" s="68"/>
      <c r="D131" s="69"/>
      <c r="E131" s="70"/>
      <c r="F131" s="71">
        <f>F50</f>
        <v>0</v>
      </c>
      <c r="G131" s="72">
        <f>F131/7.5345</f>
        <v>0</v>
      </c>
    </row>
    <row r="132" spans="1:7" ht="15.75" x14ac:dyDescent="0.25">
      <c r="A132" s="64"/>
      <c r="B132" s="68"/>
      <c r="C132" s="68"/>
      <c r="D132" s="69"/>
      <c r="E132" s="70"/>
      <c r="F132" s="71"/>
      <c r="G132" s="73"/>
    </row>
    <row r="133" spans="1:7" ht="15.75" x14ac:dyDescent="0.25">
      <c r="A133" s="64" t="s">
        <v>9</v>
      </c>
      <c r="B133" s="68" t="s">
        <v>203</v>
      </c>
      <c r="C133" s="68"/>
      <c r="D133" s="69"/>
      <c r="E133" s="70"/>
      <c r="F133" s="71">
        <f>F72</f>
        <v>0</v>
      </c>
      <c r="G133" s="72">
        <f>F133/7.5345</f>
        <v>0</v>
      </c>
    </row>
    <row r="134" spans="1:7" ht="15.75" x14ac:dyDescent="0.25">
      <c r="A134" s="64"/>
      <c r="B134" s="68"/>
      <c r="C134" s="68"/>
      <c r="D134" s="69"/>
      <c r="E134" s="70"/>
      <c r="F134" s="71"/>
      <c r="G134" s="73"/>
    </row>
    <row r="135" spans="1:7" ht="15.75" x14ac:dyDescent="0.25">
      <c r="A135" s="64" t="s">
        <v>17</v>
      </c>
      <c r="B135" s="68" t="s">
        <v>204</v>
      </c>
      <c r="C135" s="65"/>
      <c r="D135" s="65"/>
      <c r="E135" s="65"/>
      <c r="F135" s="71">
        <f>F82</f>
        <v>0</v>
      </c>
      <c r="G135" s="72">
        <f>F135/7.5345</f>
        <v>0</v>
      </c>
    </row>
    <row r="136" spans="1:7" ht="15.75" x14ac:dyDescent="0.25">
      <c r="A136" s="64"/>
      <c r="B136" s="68"/>
      <c r="C136" s="65"/>
      <c r="D136" s="65"/>
      <c r="E136" s="65"/>
      <c r="F136" s="71"/>
      <c r="G136" s="72"/>
    </row>
    <row r="137" spans="1:7" ht="15.75" x14ac:dyDescent="0.25">
      <c r="A137" s="64" t="s">
        <v>128</v>
      </c>
      <c r="B137" s="68" t="s">
        <v>129</v>
      </c>
      <c r="C137" s="65"/>
      <c r="D137" s="66"/>
      <c r="E137" s="67"/>
      <c r="F137" s="71">
        <f>F106</f>
        <v>0</v>
      </c>
      <c r="G137" s="72">
        <f>F137/7.5345</f>
        <v>0</v>
      </c>
    </row>
    <row r="138" spans="1:7" ht="15.75" x14ac:dyDescent="0.25">
      <c r="A138" s="64"/>
      <c r="B138" s="68"/>
      <c r="C138" s="65"/>
      <c r="D138" s="66"/>
      <c r="E138" s="67"/>
      <c r="F138" s="67"/>
      <c r="G138" s="65"/>
    </row>
    <row r="139" spans="1:7" ht="15.75" x14ac:dyDescent="0.25">
      <c r="A139" s="64" t="s">
        <v>164</v>
      </c>
      <c r="B139" s="68" t="s">
        <v>165</v>
      </c>
      <c r="C139" s="65"/>
      <c r="D139" s="66"/>
      <c r="E139" s="67"/>
      <c r="F139" s="71">
        <f>C118</f>
        <v>0</v>
      </c>
      <c r="G139" s="72">
        <f>G118</f>
        <v>0</v>
      </c>
    </row>
    <row r="140" spans="1:7" ht="15.75" x14ac:dyDescent="0.25">
      <c r="A140" s="74"/>
      <c r="B140" s="75" t="s">
        <v>14</v>
      </c>
      <c r="C140" s="75"/>
      <c r="D140" s="76"/>
      <c r="E140" s="77"/>
      <c r="F140" s="78">
        <f>SUM(F127:F139)</f>
        <v>0</v>
      </c>
      <c r="G140" s="72">
        <f>F140/7.5345</f>
        <v>0</v>
      </c>
    </row>
    <row r="141" spans="1:7" x14ac:dyDescent="0.25">
      <c r="A141" s="64"/>
      <c r="B141" s="65"/>
      <c r="C141" s="65"/>
      <c r="D141" s="66"/>
      <c r="E141" s="67"/>
      <c r="F141" s="67"/>
      <c r="G141" s="65"/>
    </row>
    <row r="142" spans="1:7" x14ac:dyDescent="0.25">
      <c r="A142" s="64"/>
      <c r="B142" s="65" t="s">
        <v>15</v>
      </c>
      <c r="C142" s="65"/>
      <c r="D142" s="66"/>
      <c r="E142" s="67"/>
      <c r="F142" s="67">
        <f>F140*0.25</f>
        <v>0</v>
      </c>
      <c r="G142" s="72">
        <f>F142/7.5345</f>
        <v>0</v>
      </c>
    </row>
    <row r="143" spans="1:7" x14ac:dyDescent="0.25">
      <c r="A143" s="64"/>
      <c r="B143" s="65"/>
      <c r="C143" s="65"/>
      <c r="D143" s="66"/>
      <c r="E143" s="67"/>
      <c r="F143" s="67"/>
      <c r="G143" s="65"/>
    </row>
    <row r="144" spans="1:7" ht="15.75" x14ac:dyDescent="0.25">
      <c r="A144" s="64"/>
      <c r="B144" s="75" t="s">
        <v>16</v>
      </c>
      <c r="C144" s="75"/>
      <c r="D144" s="76"/>
      <c r="E144" s="77"/>
      <c r="F144" s="78">
        <f>F140+F142</f>
        <v>0</v>
      </c>
      <c r="G144" s="72">
        <f>F144/7.5345</f>
        <v>0</v>
      </c>
    </row>
    <row r="145" spans="1:7" x14ac:dyDescent="0.25">
      <c r="A145" s="64"/>
      <c r="B145" s="65"/>
      <c r="C145" s="65"/>
      <c r="D145" s="66"/>
      <c r="E145" s="67"/>
      <c r="F145" s="67"/>
      <c r="G145" s="65"/>
    </row>
  </sheetData>
  <sortState xmlns:xlrd2="http://schemas.microsoft.com/office/spreadsheetml/2017/richdata2" ref="A1:E1">
    <sortCondition sortBy="icon" ref="A1"/>
  </sortState>
  <mergeCells count="2">
    <mergeCell ref="A125:B125"/>
    <mergeCell ref="F125:G125"/>
  </mergeCells>
  <pageMargins left="0.7" right="0.7" top="0.80208333333333304" bottom="0.75" header="0.3" footer="0.3"/>
  <pageSetup paperSize="9" scale="90" orientation="portrait" horizontalDpi="300" verticalDpi="300" r:id="rId1"/>
  <headerFooter>
    <oddHeader>&amp;L&amp;10Investitor: TOMS d.o.o.
Objekt : Buffet "Leptir"  Dr Franje Tuđmana 34D, Trogir</oddHeader>
    <oddFooter>&amp;L&amp;P&amp;C&amp;10Troškovnik radova &amp;RJN-1-2023_T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Aleksandra</cp:lastModifiedBy>
  <cp:lastPrinted>2023-01-02T10:32:26Z</cp:lastPrinted>
  <dcterms:created xsi:type="dcterms:W3CDTF">2021-02-01T13:16:50Z</dcterms:created>
  <dcterms:modified xsi:type="dcterms:W3CDTF">2023-01-02T10:32:34Z</dcterms:modified>
</cp:coreProperties>
</file>